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<sst xmlns="http://schemas.openxmlformats.org/spreadsheetml/2006/main" count="457" uniqueCount="134">
  <si>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</si>
  <si>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</si>
  <si>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</si>
  <si>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</si>
  <si>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</si>
  <si>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</si>
  <si>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</si>
  <si>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</si>
  <si>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</si>
  <si>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</si>
  <si>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</si>
  <si>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</si>
  <si>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</si>
  <si>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</si>
  <si>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</si>
  <si>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</si>
  <si>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</si>
  <si>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</si>
  <si>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</si>
  <si>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</si>
  <si>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</si>
  <si>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</si>
  <si>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</si>
  <si>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</si>
  <si>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</si>
  <si>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</si>
  <si>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</si>
  <si>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</si>
  <si>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</si>
  <si>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</si>
  <si>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</si>
  <si>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</si>
  <si>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</si>
  <si>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</si>
  <si>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</si>
  <si>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</si>
  <si>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</si>
  <si>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</si>
  <si>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</si>
  <si>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</si>
  <si>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</si>
  <si>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</si>
  <si>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</si>
  <si>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</si>
  <si>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</si>
  <si>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</si>
  <si>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</si>
  <si>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</si>
  <si>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</si>
  <si>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</si>
  <si>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</si>
  <si>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</si>
  <si>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</si>
  <si>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</si>
  <si>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</si>
  <si>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</si>
  <si>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</si>
  <si>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</si>
  <si>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</si>
  <si>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</si>
  <si>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</si>
  <si>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</si>
  <si>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</si>
  <si>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</si>
  <si>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</si>
  <si>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</si>
  <si>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</si>
  <si>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</si>
  <si>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</si>
  <si>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</si>
  <si>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</si>
  <si>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</si>
  <si>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</si>
  <si>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</si>
  <si>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</si>
  <si>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</si>
  <si>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</si>
  <si>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</si>
  <si>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</si>
  <si>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</si>
  <si>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</si>
  <si>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</si>
  <si>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</si>
  <si>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</si>
  <si>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</si>
  <si>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</si>
  <si>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</si>
  <si>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</si>
  <si>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</si>
  <si>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</si>
  <si>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</si>
  <si>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</si>
  <si>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</si>
  <si>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</si>
  <si>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</si>
  <si>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</si>
  <si>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</si>
  <si>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</si>
  <si>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</si>
  <si>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</si>
  <si>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</si>
  <si>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</si>
  <si>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</si>
  <si>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</si>
  <si>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</si>
  <si>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</si>
  <si>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</si>
  <si>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</si>
  <si>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</si>
  <si>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</si>
  <si>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</si>
  <si>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</si>
  <si>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</si>
  <si>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</si>
  <si>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</si>
  <si>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</si>
  <si>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</si>
  <si>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</si>
  <si>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</si>
  <si>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</si>
  <si>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</si>
  <si>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</si>
  <si>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</si>
  <si>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</si>
  <si>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</si>
  <si>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</si>
  <si>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</si>
  <si>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</si>
  <si>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</si>
  <si>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</si>
  <si>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</si>
  <si>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22.12.2017</t>
  </si>
  <si>
    <r>
      <t xml:space="preserve">станом на 22.12.2017р.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</si>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</sst>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 val="autoZero"/>
        <c:auto val="0"/>
        <c:lblOffset val="100"/>
        <c:tickLblSkip val="1"/>
        <c:noMultiLvlLbl val="0"/>
      </c:catAx>
      <c:valAx>
        <c:axId val="289404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870"/>
        <c:crosses val="autoZero"/>
        <c:auto val="0"/>
        <c:lblOffset val="100"/>
        <c:tickLblSkip val="1"/>
        <c:noMultiLvlLbl val="0"/>
      </c:catAx>
      <c:valAx>
        <c:axId val="46587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 val="autoZero"/>
        <c:auto val="0"/>
        <c:lblOffset val="100"/>
        <c:tickLblSkip val="1"/>
        <c:noMultiLvlLbl val="0"/>
      </c:catAx>
      <c:valAx>
        <c:axId val="3773548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28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 val="autoZero"/>
        <c:auto val="0"/>
        <c:lblOffset val="100"/>
        <c:tickLblSkip val="1"/>
        <c:noMultiLvlLbl val="0"/>
      </c:catAx>
      <c:valAx>
        <c:axId val="3667501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50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639635"/>
        <c:axId val="17885804"/>
      </c:bar3D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39635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754509"/>
        <c:axId val="39463990"/>
      </c:bar3D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450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76542"/>
        <c:crosses val="autoZero"/>
        <c:auto val="0"/>
        <c:lblOffset val="100"/>
        <c:tickLblSkip val="1"/>
        <c:noMultiLvlLbl val="0"/>
      </c:catAx>
      <c:valAx>
        <c:axId val="624765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 val="autoZero"/>
        <c:auto val="0"/>
        <c:lblOffset val="100"/>
        <c:tickLblSkip val="1"/>
        <c:noMultiLvlLbl val="0"/>
      </c:catAx>
      <c:valAx>
        <c:axId val="274351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1570"/>
        <c:crosses val="autoZero"/>
        <c:auto val="0"/>
        <c:lblOffset val="100"/>
        <c:tickLblSkip val="1"/>
        <c:noMultiLvlLbl val="0"/>
      </c:catAx>
      <c:valAx>
        <c:axId val="76515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 val="autoZero"/>
        <c:auto val="0"/>
        <c:lblOffset val="100"/>
        <c:tickLblSkip val="1"/>
        <c:noMultiLvlLbl val="0"/>
      </c:catAx>
      <c:valAx>
        <c:axId val="157974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318"/>
        <c:crosses val="autoZero"/>
        <c:auto val="0"/>
        <c:lblOffset val="100"/>
        <c:tickLblSkip val="1"/>
        <c:noMultiLvlLbl val="0"/>
      </c:catAx>
      <c:valAx>
        <c:axId val="45213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2448"/>
        <c:crosses val="autoZero"/>
        <c:auto val="0"/>
        <c:lblOffset val="100"/>
        <c:tickLblSkip val="1"/>
        <c:noMultiLvlLbl val="0"/>
      </c:catAx>
      <c:valAx>
        <c:axId val="306824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330"/>
        <c:crosses val="autoZero"/>
        <c:auto val="0"/>
        <c:lblOffset val="100"/>
        <c:tickLblSkip val="1"/>
        <c:noMultiLvlLbl val="0"/>
      </c:catAx>
      <c:valAx>
        <c:axId val="22503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065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1 341 852,4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-15 638,8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-6.332993507385254E-11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8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4862.714000000001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4862.7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4862.7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4862.7</v>
      </c>
      <c r="R7" s="77">
        <v>21.56</v>
      </c>
      <c r="S7" s="78">
        <v>0</v>
      </c>
      <c r="T7" s="79">
        <v>459.8</v>
      </c>
      <c r="U7" s="143">
        <v>1</v>
      </c>
      <c r="V7" s="144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4862.7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4862.7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4862.7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4862.7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4862.7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4862.7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4862.7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4862.7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4862.7</v>
      </c>
      <c r="R16" s="75">
        <v>0</v>
      </c>
      <c r="S16" s="69">
        <v>0</v>
      </c>
      <c r="T16" s="80">
        <v>5.5</v>
      </c>
      <c r="U16" s="141">
        <v>0</v>
      </c>
      <c r="V16" s="142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4862.7</v>
      </c>
      <c r="R17" s="75">
        <v>0</v>
      </c>
      <c r="S17" s="69">
        <v>0</v>
      </c>
      <c r="T17" s="80">
        <v>0</v>
      </c>
      <c r="U17" s="141">
        <v>2</v>
      </c>
      <c r="V17" s="142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4862.7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4862.7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4862.7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4862.7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4862.7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4862.7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48235.31000000001</v>
      </c>
      <c r="C24" s="92">
        <f t="shared" si="4"/>
        <v>4700.599999999999</v>
      </c>
      <c r="D24" s="115">
        <f t="shared" si="4"/>
        <v>806.35</v>
      </c>
      <c r="E24" s="115">
        <f t="shared" si="4"/>
        <v>3894.25</v>
      </c>
      <c r="F24" s="92">
        <f t="shared" si="4"/>
        <v>480.95000000000005</v>
      </c>
      <c r="G24" s="92">
        <f t="shared" si="4"/>
        <v>5644.250000000001</v>
      </c>
      <c r="H24" s="92">
        <f t="shared" si="4"/>
        <v>7930.4</v>
      </c>
      <c r="I24" s="92">
        <f t="shared" si="4"/>
        <v>1265.2500000000002</v>
      </c>
      <c r="J24" s="92">
        <f t="shared" si="4"/>
        <v>509.84999999999997</v>
      </c>
      <c r="K24" s="92">
        <f t="shared" si="4"/>
        <v>620.4</v>
      </c>
      <c r="L24" s="92">
        <f t="shared" si="4"/>
        <v>3307.4500000000003</v>
      </c>
      <c r="M24" s="91">
        <f t="shared" si="4"/>
        <v>246.25000000000034</v>
      </c>
      <c r="N24" s="91">
        <f t="shared" si="4"/>
        <v>72940.71</v>
      </c>
      <c r="O24" s="91">
        <f>SUM(O4:O23)</f>
        <v>132400</v>
      </c>
      <c r="P24" s="93">
        <f>N24/O24</f>
        <v>0.5509117069486406</v>
      </c>
      <c r="Q24" s="2"/>
      <c r="R24" s="82">
        <f>SUM(R4:R23)</f>
        <v>123.3</v>
      </c>
      <c r="S24" s="82">
        <f>SUM(S4:S23)</f>
        <v>0</v>
      </c>
      <c r="T24" s="82">
        <f>SUM(T4:T23)</f>
        <v>970.8399999999999</v>
      </c>
      <c r="U24" s="147">
        <f>SUM(U4:U23)</f>
        <v>3</v>
      </c>
      <c r="V24" s="148"/>
      <c r="W24" s="82">
        <f>R24+S24+U24+T24+V24</f>
        <v>1097.1399999999999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43091</v>
      </c>
      <c r="S29" s="153">
        <v>5277.663820000001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43091</v>
      </c>
      <c r="S39" s="152">
        <v>-6.332993507385254E-11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7978.3</v>
      </c>
      <c r="D29" s="49">
        <v>71096.39</v>
      </c>
      <c r="E29" s="49">
        <v>938.12</v>
      </c>
      <c r="F29" s="49">
        <v>79000</v>
      </c>
      <c r="G29" s="49">
        <v>16677.32</v>
      </c>
      <c r="H29" s="49">
        <v>12</v>
      </c>
      <c r="I29" s="49">
        <v>19</v>
      </c>
      <c r="J29" s="49"/>
      <c r="K29" s="49"/>
      <c r="L29" s="63">
        <f>H29+F29+D29+J29+B29</f>
        <v>204108.39</v>
      </c>
      <c r="M29" s="50">
        <f>C29+E29+G29+I29</f>
        <v>25612.739999999998</v>
      </c>
      <c r="N29" s="51">
        <f>M29-L29</f>
        <v>-178495.65000000002</v>
      </c>
      <c r="O29" s="174">
        <f>грудень!S29</f>
        <v>5277.663820000001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737676.45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171933.51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220731.12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24991.27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116172.59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35803.85000000015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1341852.35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71096.39</v>
      </c>
      <c r="C59" s="9">
        <f>E29</f>
        <v>938.12</v>
      </c>
    </row>
    <row r="60" spans="1:3" ht="12.75">
      <c r="A60" s="83" t="s">
        <v>55</v>
      </c>
      <c r="B60" s="9">
        <f>F29</f>
        <v>79000</v>
      </c>
      <c r="C60" s="9">
        <f>G29</f>
        <v>16677.32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2017-12-22T12:33:17Z</dcterms:modified>
  <cp:category/>
  <cp:version/>
  <cp:contentType/>
  <cp:contentStatus/>
</cp:coreProperties>
</file>